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2" windowHeight="110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<sst xmlns="http://schemas.openxmlformats.org/spreadsheetml/2006/main" count="47" uniqueCount="41">
  <si>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%</t>
  </si>
  <si>
    <t>Dossiers</t>
  </si>
  <si>
    <t xml:space="preserve"> nombre de référence</t>
  </si>
  <si>
    <t>erreur standard :</t>
  </si>
  <si>
    <t xml:space="preserve">  erreur standard = e.s. =</t>
  </si>
  <si>
    <t xml:space="preserve">p = </t>
  </si>
  <si>
    <t>nombre de référence</t>
  </si>
  <si>
    <t>&gt; à 68% =</t>
  </si>
  <si>
    <t>&gt; à 99% =</t>
  </si>
  <si>
    <t>&gt; à 95% =</t>
  </si>
  <si>
    <t>e.s. = √ p(1-p)/n</t>
  </si>
  <si>
    <t xml:space="preserve">probabilité </t>
  </si>
  <si>
    <t>calcul de p(1-p)</t>
  </si>
  <si>
    <t>Pourcentage :</t>
  </si>
  <si>
    <r>
      <t xml:space="preserve">la variance est égale à :  </t>
    </r>
    <r>
      <rPr>
        <b/>
        <sz val="12"/>
        <color indexed="8"/>
        <rFont val="Calibri"/>
        <family val="2"/>
      </rPr>
      <t>p(p-1)/n</t>
    </r>
  </si>
  <si>
    <r>
      <t>nombre total :</t>
    </r>
    <r>
      <rPr>
        <b/>
        <sz val="12"/>
        <color indexed="8"/>
        <rFont val="Calibri"/>
        <family val="2"/>
      </rPr>
      <t xml:space="preserve"> n =</t>
    </r>
  </si>
  <si>
    <r>
      <t xml:space="preserve">calcul de </t>
    </r>
    <r>
      <rPr>
        <b/>
        <sz val="12"/>
        <color indexed="8"/>
        <rFont val="Calibri"/>
        <family val="2"/>
      </rPr>
      <t>1-p :</t>
    </r>
  </si>
  <si>
    <t xml:space="preserve">variance = </t>
  </si>
  <si>
    <t>en pourcentage=</t>
  </si>
  <si>
    <r>
      <rPr>
        <sz val="8"/>
        <color indexed="8"/>
        <rFont val="Calibri"/>
        <family val="2"/>
      </rPr>
      <t>erreur standard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95%</t>
    </r>
  </si>
  <si>
    <t>à multiplier par 100 pour avoir un pourcentage</t>
  </si>
  <si>
    <t xml:space="preserve">pourcentage + e.s. = </t>
  </si>
  <si>
    <t xml:space="preserve">pourcentage - e. s. = </t>
  </si>
  <si>
    <t xml:space="preserve">Résultats positifs : </t>
  </si>
  <si>
    <t xml:space="preserve"> racine carrée de la variante = racine carrée de :  proportion  (1- proportion)/nombre</t>
  </si>
  <si>
    <t xml:space="preserve">nombre de référence pour le calcul à 95% = </t>
  </si>
  <si>
    <t xml:space="preserve">nombre de référence pour le calcul à 99% = </t>
  </si>
  <si>
    <t>pourcentage  :</t>
  </si>
  <si>
    <t>e. s. =</t>
  </si>
  <si>
    <t xml:space="preserve">L'intervalle de confiance est calculé automatiquement  = </t>
  </si>
  <si>
    <t>Calculateur d’erreur standard d’un pourcentage</t>
  </si>
  <si>
    <t>Pour calculer automatiquement le pourcentage et l'erreur standard,</t>
  </si>
  <si>
    <r>
      <rPr>
        <b/>
        <sz val="11"/>
        <color indexed="10"/>
        <rFont val="Calibri"/>
        <family val="2"/>
      </rPr>
      <t>2.</t>
    </r>
    <r>
      <rPr>
        <sz val="11"/>
        <color indexed="30"/>
        <rFont val="Calibri"/>
        <family val="2"/>
      </rPr>
      <t xml:space="preserve"> (dans notre exemple 112 est le) </t>
    </r>
    <r>
      <rPr>
        <b/>
        <sz val="12"/>
        <color indexed="10"/>
        <rFont val="Calibri"/>
        <family val="2"/>
      </rPr>
      <t>nombre total</t>
    </r>
    <r>
      <rPr>
        <sz val="12"/>
        <color indexed="10"/>
        <rFont val="Calibri"/>
        <family val="2"/>
      </rPr>
      <t xml:space="preserve"> à écrire ici =</t>
    </r>
    <r>
      <rPr>
        <sz val="11"/>
        <color indexed="30"/>
        <rFont val="Calibri"/>
        <family val="2"/>
      </rPr>
      <t xml:space="preserve"> </t>
    </r>
  </si>
  <si>
    <r>
      <rPr>
        <b/>
        <sz val="12"/>
        <color indexed="10"/>
        <rFont val="Calibri"/>
        <family val="2"/>
      </rPr>
      <t>3.</t>
    </r>
    <r>
      <rPr>
        <sz val="11"/>
        <color indexed="30"/>
        <rFont val="Calibri"/>
        <family val="2"/>
      </rPr>
      <t xml:space="preserve"> (dans notre exemple 71 est le) </t>
    </r>
    <r>
      <rPr>
        <b/>
        <sz val="12"/>
        <color indexed="10"/>
        <rFont val="Calibri"/>
        <family val="2"/>
      </rPr>
      <t>résultat positif</t>
    </r>
    <r>
      <rPr>
        <sz val="12"/>
        <color indexed="10"/>
        <rFont val="Calibri"/>
        <family val="2"/>
      </rPr>
      <t xml:space="preserve"> à écrire ici =</t>
    </r>
    <r>
      <rPr>
        <sz val="11"/>
        <color indexed="30"/>
        <rFont val="Calibri"/>
        <family val="2"/>
      </rPr>
      <t xml:space="preserve"> </t>
    </r>
  </si>
  <si>
    <t>4. Puis cliquez sur une case vierge</t>
  </si>
  <si>
    <t xml:space="preserve">L'erreur standard à 95% de confiance est calculée automatiquement  = </t>
  </si>
  <si>
    <t>Escaliers améliorés</t>
  </si>
  <si>
    <t>Exemple pour une série de 112 patients dont 71 ont amélioré leurs performances dans les  escaliers</t>
  </si>
  <si>
    <t xml:space="preserve"> il faut entrer manuellement les 2 nombres dans les 2 cases jaunes ci-dessous :</t>
  </si>
  <si>
    <t xml:space="preserve">Le pourcentage est calculé automatiquement  = </t>
  </si>
  <si>
    <r>
      <rPr>
        <b/>
        <sz val="11"/>
        <color indexed="10"/>
        <rFont val="Calibri"/>
        <family val="2"/>
      </rPr>
      <t>1.</t>
    </r>
    <r>
      <rPr>
        <b/>
        <sz val="11"/>
        <color indexed="3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Ecrire le titre de votre recherche</t>
    </r>
    <r>
      <rPr>
        <sz val="11"/>
        <color indexed="30"/>
        <rFont val="Calibri"/>
        <family val="2"/>
      </rPr>
      <t xml:space="preserve"> dans la case jaune ci-dessous :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</si>
</sst>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0033CC"/>
      <name val="Calibri"/>
      <family val="2"/>
    </font>
    <font>
      <b/>
      <sz val="12"/>
      <color rgb="FFFF0000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3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50" fillId="0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49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52" fillId="7" borderId="11" xfId="0" applyFont="1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52" fillId="7" borderId="10" xfId="0" applyFont="1" applyFill="1" applyBorder="1" applyAlignment="1">
      <alignment horizontal="right"/>
    </xf>
    <xf numFmtId="0" fontId="47" fillId="7" borderId="10" xfId="0" applyFont="1" applyFill="1" applyBorder="1" applyAlignment="1">
      <alignment horizontal="center"/>
    </xf>
    <xf numFmtId="0" fontId="50" fillId="7" borderId="13" xfId="0" applyFont="1" applyFill="1" applyBorder="1" applyAlignment="1">
      <alignment horizontal="right"/>
    </xf>
    <xf numFmtId="0" fontId="0" fillId="7" borderId="13" xfId="0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" fontId="51" fillId="34" borderId="18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166" fontId="51" fillId="34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166" fontId="29" fillId="34" borderId="10" xfId="0" applyNumberFormat="1" applyFont="1" applyFill="1" applyBorder="1" applyAlignment="1">
      <alignment horizontal="center"/>
    </xf>
    <xf numFmtId="166" fontId="51" fillId="34" borderId="1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35" borderId="18" xfId="0" applyFont="1" applyFill="1" applyBorder="1" applyAlignment="1">
      <alignment horizontal="right"/>
    </xf>
    <xf numFmtId="1" fontId="51" fillId="35" borderId="21" xfId="0" applyNumberFormat="1" applyFont="1" applyFill="1" applyBorder="1" applyAlignment="1">
      <alignment horizontal="right"/>
    </xf>
    <xf numFmtId="0" fontId="47" fillId="35" borderId="19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0" fontId="50" fillId="35" borderId="22" xfId="0" applyFont="1" applyFill="1" applyBorder="1" applyAlignment="1">
      <alignment horizontal="right"/>
    </xf>
    <xf numFmtId="166" fontId="47" fillId="35" borderId="21" xfId="0" applyNumberFormat="1" applyFont="1" applyFill="1" applyBorder="1" applyAlignment="1">
      <alignment horizontal="right"/>
    </xf>
    <xf numFmtId="166" fontId="47" fillId="35" borderId="18" xfId="0" applyNumberFormat="1" applyFont="1" applyFill="1" applyBorder="1" applyAlignment="1">
      <alignment horizontal="right"/>
    </xf>
    <xf numFmtId="166" fontId="47" fillId="35" borderId="18" xfId="0" applyNumberFormat="1" applyFont="1" applyFill="1" applyBorder="1" applyAlignment="1">
      <alignment/>
    </xf>
    <xf numFmtId="0" fontId="0" fillId="35" borderId="18" xfId="0" applyFill="1" applyBorder="1" applyAlignment="1">
      <alignment horizontal="right"/>
    </xf>
    <xf numFmtId="167" fontId="0" fillId="35" borderId="21" xfId="0" applyNumberForma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5" fillId="36" borderId="18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right"/>
    </xf>
    <xf numFmtId="0" fontId="56" fillId="35" borderId="24" xfId="0" applyFont="1" applyFill="1" applyBorder="1" applyAlignment="1">
      <alignment horizontal="right"/>
    </xf>
    <xf numFmtId="0" fontId="50" fillId="0" borderId="2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23" xfId="0" applyFont="1" applyBorder="1" applyAlignment="1">
      <alignment horizontal="right"/>
    </xf>
    <xf numFmtId="0" fontId="50" fillId="0" borderId="24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0" fillId="7" borderId="25" xfId="0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6" xfId="0" applyFon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51" fillId="4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23" xfId="0" applyFill="1" applyBorder="1" applyAlignment="1">
      <alignment horizontal="right"/>
    </xf>
    <xf numFmtId="0" fontId="0" fillId="35" borderId="24" xfId="0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66.7109375" style="0" customWidth="1"/>
    <col min="2" max="2" width="10.57421875" style="0" customWidth="1"/>
    <col min="4" max="4" width="15.00390625" style="0" customWidth="1"/>
    <col min="5" max="5" width="9.57421875" style="0" customWidth="1"/>
  </cols>
  <sheetData>
    <row r="1" spans="1:11" ht="15" thickBot="1">
      <c r="A1" s="54" t="s">
        <v>30</v>
      </c>
      <c r="B1" s="55"/>
      <c r="D1" s="56" t="s">
        <v>4</v>
      </c>
      <c r="E1" s="57"/>
      <c r="F1" s="58" t="s">
        <v>24</v>
      </c>
      <c r="G1" s="58"/>
      <c r="H1" s="58"/>
      <c r="I1" s="58"/>
      <c r="J1" s="58"/>
      <c r="K1" s="59"/>
    </row>
    <row r="2" spans="1:11" ht="15">
      <c r="A2" s="33"/>
      <c r="D2" s="27" t="s">
        <v>23</v>
      </c>
      <c r="E2" s="28">
        <f>B12</f>
        <v>71</v>
      </c>
      <c r="F2" s="1"/>
      <c r="G2" s="1"/>
      <c r="H2" s="77" t="s">
        <v>10</v>
      </c>
      <c r="I2" s="77"/>
      <c r="J2" s="77"/>
      <c r="K2" s="1"/>
    </row>
    <row r="3" spans="1:11" ht="15.75" thickBot="1">
      <c r="A3" s="53" t="s">
        <v>40</v>
      </c>
      <c r="D3" s="14" t="s">
        <v>11</v>
      </c>
      <c r="E3" s="13">
        <f>E2/E5</f>
        <v>0.6339285714285714</v>
      </c>
      <c r="G3" s="2"/>
      <c r="H3" s="66"/>
      <c r="I3" s="67"/>
      <c r="J3" s="67"/>
      <c r="K3" s="68"/>
    </row>
    <row r="4" spans="1:11" ht="15.75" thickBot="1">
      <c r="A4" s="31" t="s">
        <v>36</v>
      </c>
      <c r="D4" s="43" t="s">
        <v>13</v>
      </c>
      <c r="E4" s="44">
        <f>PRODUCT(E13,E12)</f>
        <v>63.39285714285714</v>
      </c>
      <c r="F4" s="45" t="s">
        <v>0</v>
      </c>
      <c r="G4" s="63" t="s">
        <v>27</v>
      </c>
      <c r="H4" s="64"/>
      <c r="I4" s="65"/>
      <c r="J4" s="25">
        <f>B15</f>
        <v>63.39285714285714</v>
      </c>
      <c r="K4" s="1"/>
    </row>
    <row r="5" spans="4:11" ht="15">
      <c r="D5" s="29" t="s">
        <v>15</v>
      </c>
      <c r="E5" s="30">
        <f>B10</f>
        <v>112</v>
      </c>
      <c r="F5" s="8" t="s">
        <v>1</v>
      </c>
      <c r="G5" s="1"/>
      <c r="H5" s="1"/>
      <c r="I5" s="1"/>
      <c r="J5" s="1"/>
      <c r="K5" s="1"/>
    </row>
    <row r="6" spans="1:11" ht="14.25">
      <c r="A6" s="35" t="s">
        <v>31</v>
      </c>
      <c r="D6" s="2"/>
      <c r="E6" s="12"/>
      <c r="F6" s="1"/>
      <c r="G6" s="60" t="s">
        <v>25</v>
      </c>
      <c r="H6" s="61"/>
      <c r="I6" s="62"/>
      <c r="J6" s="3">
        <v>1.96</v>
      </c>
      <c r="K6" s="1"/>
    </row>
    <row r="7" spans="1:11" ht="15">
      <c r="A7" s="35" t="s">
        <v>38</v>
      </c>
      <c r="D7" s="2" t="s">
        <v>16</v>
      </c>
      <c r="E7" s="12">
        <f>1-E3</f>
        <v>0.3660714285714286</v>
      </c>
      <c r="F7" s="1"/>
      <c r="G7" s="1"/>
      <c r="H7" s="1"/>
      <c r="I7" s="1"/>
      <c r="J7" s="1"/>
      <c r="K7" s="1"/>
    </row>
    <row r="8" spans="1:11" ht="15" thickBot="1">
      <c r="A8" s="69" t="s">
        <v>37</v>
      </c>
      <c r="B8" s="69"/>
      <c r="C8" s="70"/>
      <c r="D8" s="7"/>
      <c r="E8" s="3"/>
      <c r="F8" s="1"/>
      <c r="G8" s="60" t="s">
        <v>26</v>
      </c>
      <c r="H8" s="61"/>
      <c r="I8" s="62"/>
      <c r="J8" s="3">
        <v>2.58</v>
      </c>
      <c r="K8" s="1"/>
    </row>
    <row r="9" spans="1:11" ht="15" thickBot="1">
      <c r="A9" s="34"/>
      <c r="D9" s="46" t="s">
        <v>19</v>
      </c>
      <c r="E9" s="21"/>
      <c r="F9" s="7"/>
      <c r="G9" s="1"/>
      <c r="H9" s="1"/>
      <c r="I9" s="1"/>
      <c r="J9" s="1"/>
      <c r="K9" s="1"/>
    </row>
    <row r="10" spans="1:11" ht="15.75" thickBot="1">
      <c r="A10" s="35" t="s">
        <v>32</v>
      </c>
      <c r="B10" s="32">
        <v>112</v>
      </c>
      <c r="D10" s="47" t="s">
        <v>18</v>
      </c>
      <c r="E10" s="48">
        <f>PRODUCT(E22,E12)</f>
        <v>8.921751859920786</v>
      </c>
      <c r="F10" s="45" t="s">
        <v>0</v>
      </c>
      <c r="G10" s="24" t="s">
        <v>28</v>
      </c>
      <c r="H10" s="25">
        <f>B18</f>
        <v>8.921751859920786</v>
      </c>
      <c r="I10" s="22">
        <f>SUM(E4+E10)</f>
        <v>72.31460900277793</v>
      </c>
      <c r="J10" s="1"/>
      <c r="K10" s="1"/>
    </row>
    <row r="11" spans="1:11" ht="15" thickBot="1">
      <c r="A11" s="33"/>
      <c r="D11" s="20" t="s">
        <v>2</v>
      </c>
      <c r="E11" s="11">
        <v>-1</v>
      </c>
      <c r="F11" s="8"/>
      <c r="G11" s="1"/>
      <c r="H11" s="1"/>
      <c r="I11" s="7"/>
      <c r="J11" s="7"/>
      <c r="K11" s="1"/>
    </row>
    <row r="12" spans="1:11" ht="15.75" thickBot="1">
      <c r="A12" s="35" t="s">
        <v>33</v>
      </c>
      <c r="B12" s="32">
        <v>71</v>
      </c>
      <c r="D12" s="4" t="s">
        <v>6</v>
      </c>
      <c r="E12" s="3">
        <v>100</v>
      </c>
      <c r="F12" s="1"/>
      <c r="G12" s="81" t="s">
        <v>21</v>
      </c>
      <c r="H12" s="82"/>
      <c r="I12" s="49">
        <f>SUM(J4,H10)</f>
        <v>72.31460900277793</v>
      </c>
      <c r="J12" s="45" t="s">
        <v>0</v>
      </c>
      <c r="K12" s="6"/>
    </row>
    <row r="13" spans="1:11" ht="15.75" thickBot="1">
      <c r="A13" s="42" t="s">
        <v>34</v>
      </c>
      <c r="D13" s="16" t="s">
        <v>5</v>
      </c>
      <c r="E13" s="5">
        <f>E2/E5</f>
        <v>0.6339285714285714</v>
      </c>
      <c r="F13" s="1"/>
      <c r="G13" s="23"/>
      <c r="H13" s="23"/>
      <c r="I13" s="26"/>
      <c r="J13" s="26"/>
      <c r="K13" s="1"/>
    </row>
    <row r="14" spans="1:11" ht="15" thickBot="1">
      <c r="A14" s="34"/>
      <c r="D14" s="1"/>
      <c r="E14" s="3"/>
      <c r="F14" s="1"/>
      <c r="G14" s="81" t="s">
        <v>22</v>
      </c>
      <c r="H14" s="82"/>
      <c r="I14" s="50">
        <f>J4-H10</f>
        <v>54.47110528293635</v>
      </c>
      <c r="J14" s="45" t="s">
        <v>0</v>
      </c>
      <c r="K14" s="6"/>
    </row>
    <row r="15" spans="1:11" ht="15.75" thickBot="1">
      <c r="A15" s="35" t="s">
        <v>39</v>
      </c>
      <c r="B15" s="36">
        <f>E4</f>
        <v>63.39285714285714</v>
      </c>
      <c r="C15" s="37" t="s">
        <v>0</v>
      </c>
      <c r="D15" s="6" t="s">
        <v>12</v>
      </c>
      <c r="E15" s="3">
        <f>PRODUCT(E3,E7)</f>
        <v>0.23206313775510204</v>
      </c>
      <c r="F15" s="1"/>
      <c r="G15" s="1"/>
      <c r="H15" s="1"/>
      <c r="I15" s="8"/>
      <c r="J15" s="8"/>
      <c r="K15" s="1"/>
    </row>
    <row r="16" spans="4:11" ht="14.25">
      <c r="D16" s="1"/>
      <c r="E16" s="3"/>
      <c r="F16" s="1"/>
      <c r="G16" s="1"/>
      <c r="H16" s="1"/>
      <c r="I16" s="1"/>
      <c r="J16" s="1"/>
      <c r="K16" s="1"/>
    </row>
    <row r="17" spans="1:11" ht="15.75" thickBot="1">
      <c r="A17" s="34"/>
      <c r="D17" s="15" t="s">
        <v>17</v>
      </c>
      <c r="E17" s="3">
        <f>E15/E5</f>
        <v>0.0020719923013848398</v>
      </c>
      <c r="F17" s="78" t="s">
        <v>14</v>
      </c>
      <c r="G17" s="79"/>
      <c r="H17" s="79"/>
      <c r="I17" s="80"/>
      <c r="J17" s="1"/>
      <c r="K17" s="1"/>
    </row>
    <row r="18" spans="1:11" ht="15.75" thickBot="1">
      <c r="A18" s="35" t="s">
        <v>35</v>
      </c>
      <c r="B18" s="38">
        <f>E10</f>
        <v>8.921751859920786</v>
      </c>
      <c r="D18" s="7"/>
      <c r="E18" s="3"/>
      <c r="F18" s="1"/>
      <c r="G18" s="1"/>
      <c r="H18" s="1"/>
      <c r="I18" s="1"/>
      <c r="J18" s="1"/>
      <c r="K18" s="1"/>
    </row>
    <row r="19" spans="1:11" ht="14.25">
      <c r="A19" s="34"/>
      <c r="D19" s="10" t="s">
        <v>3</v>
      </c>
      <c r="E19" s="9"/>
      <c r="G19" s="1"/>
      <c r="H19" s="1"/>
      <c r="I19" s="1"/>
      <c r="J19" s="1"/>
      <c r="K19" s="1"/>
    </row>
    <row r="20" spans="1:11" ht="15.75" thickBot="1">
      <c r="A20" s="35" t="s">
        <v>29</v>
      </c>
      <c r="B20" s="40">
        <f>I14</f>
        <v>54.47110528293635</v>
      </c>
      <c r="C20" s="41">
        <f>I12</f>
        <v>72.31460900277793</v>
      </c>
      <c r="D20" s="39" t="s">
        <v>7</v>
      </c>
      <c r="E20" s="17">
        <f>SQRT(E17)</f>
        <v>0.04551914214245299</v>
      </c>
      <c r="F20" s="71" t="s">
        <v>20</v>
      </c>
      <c r="G20" s="72"/>
      <c r="H20" s="72"/>
      <c r="I20" s="73"/>
      <c r="J20" s="1"/>
      <c r="K20" s="1"/>
    </row>
    <row r="21" spans="4:11" ht="15" thickBot="1">
      <c r="D21" s="19" t="s">
        <v>8</v>
      </c>
      <c r="E21" s="18">
        <f>PRODUCT(E20,J8)</f>
        <v>0.11743938672752872</v>
      </c>
      <c r="F21" s="71" t="s">
        <v>20</v>
      </c>
      <c r="G21" s="72"/>
      <c r="H21" s="72"/>
      <c r="I21" s="73"/>
      <c r="J21" s="1"/>
      <c r="K21" s="1"/>
    </row>
    <row r="22" spans="4:11" ht="15" thickBot="1">
      <c r="D22" s="51" t="s">
        <v>9</v>
      </c>
      <c r="E22" s="52">
        <f>PRODUCT(E20,J6)</f>
        <v>0.08921751859920786</v>
      </c>
      <c r="F22" s="74" t="s">
        <v>20</v>
      </c>
      <c r="G22" s="75"/>
      <c r="H22" s="75"/>
      <c r="I22" s="76"/>
      <c r="J22" s="1"/>
      <c r="K22" s="1"/>
    </row>
    <row r="23" spans="4:11" ht="14.25">
      <c r="D23" s="8"/>
      <c r="E23" s="8"/>
      <c r="F23" s="8"/>
      <c r="G23" s="1"/>
      <c r="H23" s="1"/>
      <c r="I23" s="1"/>
      <c r="J23" s="1"/>
      <c r="K23" s="1"/>
    </row>
    <row r="24" spans="4:11" ht="14.25">
      <c r="D24" s="1"/>
      <c r="E24" s="1"/>
      <c r="F24" s="1"/>
      <c r="G24" s="1"/>
      <c r="H24" s="1"/>
      <c r="I24" s="1"/>
      <c r="J24" s="1"/>
      <c r="K24" s="1"/>
    </row>
  </sheetData>
  <sheetProtection/>
  <mergeCells count="15">
    <mergeCell ref="F20:I20"/>
    <mergeCell ref="F21:I21"/>
    <mergeCell ref="F22:I22"/>
    <mergeCell ref="H2:J2"/>
    <mergeCell ref="F17:I17"/>
    <mergeCell ref="G12:H12"/>
    <mergeCell ref="G14:H14"/>
    <mergeCell ref="A1:B1"/>
    <mergeCell ref="D1:E1"/>
    <mergeCell ref="F1:K1"/>
    <mergeCell ref="G6:I6"/>
    <mergeCell ref="G8:I8"/>
    <mergeCell ref="G4:I4"/>
    <mergeCell ref="H3:K3"/>
    <mergeCell ref="A8:C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2017-07-22T16:12:06Z</dcterms:modified>
  <cp:category/>
  <cp:version/>
  <cp:contentType/>
  <cp:contentStatus/>
</cp:coreProperties>
</file>