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2" windowHeight="110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<sst xmlns="http://schemas.openxmlformats.org/spreadsheetml/2006/main" count="50" uniqueCount="44">
  <si>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%</t>
  </si>
  <si>
    <t>Dossiers</t>
  </si>
  <si>
    <t xml:space="preserve"> nombre de référence</t>
  </si>
  <si>
    <t>erreur standard :</t>
  </si>
  <si>
    <t xml:space="preserve">  erreur standard = e.s. =</t>
  </si>
  <si>
    <t xml:space="preserve">p = </t>
  </si>
  <si>
    <t>nombre de référence</t>
  </si>
  <si>
    <t>&gt; à 68% =</t>
  </si>
  <si>
    <t>&gt; à 99% =</t>
  </si>
  <si>
    <t>&gt; à 95% =</t>
  </si>
  <si>
    <t xml:space="preserve">probabilité </t>
  </si>
  <si>
    <t>calcul de p(1-p)</t>
  </si>
  <si>
    <t>Pourcentage :</t>
  </si>
  <si>
    <r>
      <t xml:space="preserve">calcul de </t>
    </r>
    <r>
      <rPr>
        <b/>
        <sz val="12"/>
        <color indexed="8"/>
        <rFont val="Calibri"/>
        <family val="2"/>
      </rPr>
      <t>1-p :</t>
    </r>
  </si>
  <si>
    <t xml:space="preserve">variance = </t>
  </si>
  <si>
    <t>en pourcentage=</t>
  </si>
  <si>
    <r>
      <rPr>
        <sz val="8"/>
        <color indexed="8"/>
        <rFont val="Calibri"/>
        <family val="2"/>
      </rPr>
      <t>erreur standard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95%</t>
    </r>
  </si>
  <si>
    <t>à multiplier par 100 pour avoir un pourcentage</t>
  </si>
  <si>
    <t xml:space="preserve">pourcentage + e.s. = </t>
  </si>
  <si>
    <t xml:space="preserve">pourcentage - e. s. = </t>
  </si>
  <si>
    <t xml:space="preserve">Résultats positifs : </t>
  </si>
  <si>
    <t>Escaliers améliorés</t>
  </si>
  <si>
    <t xml:space="preserve">nombre de référence pour le calcul à 95% = </t>
  </si>
  <si>
    <t xml:space="preserve">nombre de référence pour le calcul à 99% = </t>
  </si>
  <si>
    <t xml:space="preserve"> Calculateur d’erreur standard d’un pourcentage</t>
  </si>
  <si>
    <t>pourcentage  :</t>
  </si>
  <si>
    <t>e. s. =</t>
  </si>
  <si>
    <t xml:space="preserve">L'erreur standard à 95% est calculé automatiquement  = </t>
  </si>
  <si>
    <t xml:space="preserve">L'intervalle de confiance est calculé automatiquement  = </t>
  </si>
  <si>
    <t>Pour calculer automatiquement le pourcentage et l'erreur standard,</t>
  </si>
  <si>
    <t>Calculateur d’erreur standard d’un pourcentage POUR PETIT ECHANTILLON</t>
  </si>
  <si>
    <t>n-1 =</t>
  </si>
  <si>
    <r>
      <t xml:space="preserve">la variance est égale à :  </t>
    </r>
    <r>
      <rPr>
        <b/>
        <sz val="12"/>
        <color indexed="8"/>
        <rFont val="Calibri"/>
        <family val="2"/>
      </rPr>
      <t>p(p-1)/n-1</t>
    </r>
  </si>
  <si>
    <r>
      <t>nombre total</t>
    </r>
    <r>
      <rPr>
        <b/>
        <sz val="10"/>
        <color indexed="8"/>
        <rFont val="Calibri"/>
        <family val="2"/>
      </rPr>
      <t>-1</t>
    </r>
    <r>
      <rPr>
        <sz val="9"/>
        <color indexed="8"/>
        <rFont val="Calibri"/>
        <family val="2"/>
      </rPr>
      <t xml:space="preserve"> =     </t>
    </r>
    <r>
      <rPr>
        <b/>
        <sz val="12"/>
        <color indexed="8"/>
        <rFont val="Calibri"/>
        <family val="2"/>
      </rPr>
      <t xml:space="preserve"> n-1 =</t>
    </r>
  </si>
  <si>
    <t xml:space="preserve"> racine carrée de la variante = racine carrée de :  proportion  (1- proportion)/nombre -1</t>
  </si>
  <si>
    <t>e.s. = √ p(1-p)/(n-1)</t>
  </si>
  <si>
    <r>
      <rPr>
        <b/>
        <sz val="12"/>
        <color indexed="10"/>
        <rFont val="Calibri"/>
        <family val="2"/>
      </rPr>
      <t>1. Ecrire le titre de votre recherche</t>
    </r>
    <r>
      <rPr>
        <sz val="11"/>
        <color indexed="30"/>
        <rFont val="Calibri"/>
        <family val="2"/>
      </rPr>
      <t xml:space="preserve"> dans la case jaune ci-dessous :</t>
    </r>
  </si>
  <si>
    <t xml:space="preserve"> il faut entrer manuellement les 2 nombres dans les 2 cases jaunes ci-dessous :</t>
  </si>
  <si>
    <t>version 220717</t>
  </si>
  <si>
    <t>Exemple pour une série de 20 patients dont 10 ont amélioré leurs performances dans les  escaliers</t>
  </si>
  <si>
    <r>
      <rPr>
        <b/>
        <sz val="12"/>
        <color indexed="10"/>
        <rFont val="Calibri"/>
        <family val="2"/>
      </rPr>
      <t>2.</t>
    </r>
    <r>
      <rPr>
        <sz val="11"/>
        <color indexed="30"/>
        <rFont val="Calibri"/>
        <family val="2"/>
      </rPr>
      <t xml:space="preserve"> (dans notre exemple 20 est le) </t>
    </r>
    <r>
      <rPr>
        <b/>
        <sz val="12"/>
        <color indexed="10"/>
        <rFont val="Calibri"/>
        <family val="2"/>
      </rPr>
      <t>nombre total</t>
    </r>
    <r>
      <rPr>
        <sz val="12"/>
        <color indexed="10"/>
        <rFont val="Calibri"/>
        <family val="2"/>
      </rPr>
      <t xml:space="preserve"> à écrire ici = </t>
    </r>
  </si>
  <si>
    <r>
      <rPr>
        <b/>
        <sz val="12"/>
        <color indexed="10"/>
        <rFont val="Calibri"/>
        <family val="2"/>
      </rPr>
      <t xml:space="preserve">3. </t>
    </r>
    <r>
      <rPr>
        <sz val="11"/>
        <color indexed="30"/>
        <rFont val="Calibri"/>
        <family val="2"/>
      </rPr>
      <t xml:space="preserve">(dans notre exemple 10 est le) </t>
    </r>
    <r>
      <rPr>
        <b/>
        <sz val="12"/>
        <color indexed="10"/>
        <rFont val="Calibri"/>
        <family val="2"/>
      </rPr>
      <t xml:space="preserve">résultat positif </t>
    </r>
    <r>
      <rPr>
        <sz val="11"/>
        <color indexed="10"/>
        <rFont val="Calibri"/>
        <family val="2"/>
      </rPr>
      <t xml:space="preserve">à écrire ici = </t>
    </r>
  </si>
  <si>
    <t>4. Puis cliquez sur une case vierge</t>
  </si>
  <si>
    <t xml:space="preserve">Le pourcentage est calculé automatiquement  =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</si>
</sst>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0033CC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3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50" fillId="0" borderId="12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49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50" fillId="33" borderId="17" xfId="0" applyFont="1" applyFill="1" applyBorder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52" fillId="7" borderId="11" xfId="0" applyFont="1" applyFill="1" applyBorder="1" applyAlignment="1">
      <alignment horizontal="right"/>
    </xf>
    <xf numFmtId="0" fontId="0" fillId="7" borderId="1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52" fillId="7" borderId="10" xfId="0" applyFont="1" applyFill="1" applyBorder="1" applyAlignment="1">
      <alignment horizontal="right"/>
    </xf>
    <xf numFmtId="0" fontId="47" fillId="7" borderId="1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" fontId="51" fillId="33" borderId="18" xfId="0" applyNumberFormat="1" applyFont="1" applyFill="1" applyBorder="1" applyAlignment="1">
      <alignment horizontal="right"/>
    </xf>
    <xf numFmtId="0" fontId="47" fillId="33" borderId="19" xfId="0" applyFont="1" applyFill="1" applyBorder="1" applyAlignment="1">
      <alignment/>
    </xf>
    <xf numFmtId="166" fontId="47" fillId="33" borderId="18" xfId="0" applyNumberFormat="1" applyFont="1" applyFill="1" applyBorder="1" applyAlignment="1">
      <alignment horizontal="right"/>
    </xf>
    <xf numFmtId="166" fontId="47" fillId="33" borderId="20" xfId="0" applyNumberFormat="1" applyFont="1" applyFill="1" applyBorder="1" applyAlignment="1">
      <alignment horizontal="right"/>
    </xf>
    <xf numFmtId="166" fontId="47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 horizontal="right"/>
    </xf>
    <xf numFmtId="167" fontId="0" fillId="33" borderId="18" xfId="0" applyNumberForma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3" fillId="33" borderId="14" xfId="0" applyFont="1" applyFill="1" applyBorder="1" applyAlignment="1">
      <alignment horizontal="right"/>
    </xf>
    <xf numFmtId="1" fontId="51" fillId="34" borderId="20" xfId="0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166" fontId="51" fillId="34" borderId="2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2" xfId="0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center"/>
    </xf>
    <xf numFmtId="166" fontId="51" fillId="34" borderId="1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left"/>
    </xf>
    <xf numFmtId="0" fontId="50" fillId="33" borderId="24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51" fillId="4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3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54" fillId="35" borderId="20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5" fillId="36" borderId="23" xfId="0" applyFont="1" applyFill="1" applyBorder="1" applyAlignment="1">
      <alignment horizontal="right"/>
    </xf>
    <xf numFmtId="0" fontId="55" fillId="36" borderId="25" xfId="0" applyFont="1" applyFill="1" applyBorder="1" applyAlignment="1">
      <alignment horizontal="right"/>
    </xf>
    <xf numFmtId="0" fontId="50" fillId="0" borderId="25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23" xfId="0" applyFont="1" applyBorder="1" applyAlignment="1">
      <alignment horizontal="right"/>
    </xf>
    <xf numFmtId="0" fontId="50" fillId="0" borderId="25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0" fillId="7" borderId="26" xfId="0" applyFill="1" applyBorder="1" applyAlignment="1">
      <alignment horizontal="right"/>
    </xf>
    <xf numFmtId="0" fontId="0" fillId="7" borderId="25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0" fillId="7" borderId="23" xfId="0" applyFont="1" applyFill="1" applyBorder="1" applyAlignment="1">
      <alignment horizontal="right"/>
    </xf>
    <xf numFmtId="0" fontId="50" fillId="7" borderId="11" xfId="0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27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66.7109375" style="0" customWidth="1"/>
    <col min="2" max="2" width="10.57421875" style="0" customWidth="1"/>
    <col min="4" max="4" width="15.00390625" style="0" customWidth="1"/>
    <col min="5" max="5" width="9.57421875" style="0" customWidth="1"/>
  </cols>
  <sheetData>
    <row r="1" spans="1:16" ht="15" thickBot="1">
      <c r="A1" s="70" t="s">
        <v>30</v>
      </c>
      <c r="B1" s="71"/>
      <c r="D1" s="75" t="s">
        <v>4</v>
      </c>
      <c r="E1" s="76"/>
      <c r="F1" s="77" t="s">
        <v>34</v>
      </c>
      <c r="G1" s="77"/>
      <c r="H1" s="77"/>
      <c r="I1" s="77"/>
      <c r="J1" s="77"/>
      <c r="K1" s="78"/>
      <c r="M1" s="72" t="s">
        <v>24</v>
      </c>
      <c r="N1" s="73"/>
      <c r="O1" s="73"/>
      <c r="P1" s="74"/>
    </row>
    <row r="2" spans="1:11" ht="15">
      <c r="A2" s="40"/>
      <c r="B2" s="56" t="s">
        <v>38</v>
      </c>
      <c r="D2" s="28" t="s">
        <v>20</v>
      </c>
      <c r="E2" s="29">
        <f>B12</f>
        <v>10</v>
      </c>
      <c r="F2" s="1"/>
      <c r="G2" s="1"/>
      <c r="H2" s="64" t="s">
        <v>35</v>
      </c>
      <c r="I2" s="64"/>
      <c r="J2" s="64"/>
      <c r="K2" s="1"/>
    </row>
    <row r="3" spans="1:11" ht="15.75" thickBot="1">
      <c r="A3" s="57" t="s">
        <v>36</v>
      </c>
      <c r="D3" s="14" t="s">
        <v>10</v>
      </c>
      <c r="E3" s="13">
        <f>E2/E5</f>
        <v>0.5263157894736842</v>
      </c>
      <c r="G3" s="2"/>
      <c r="H3" s="85"/>
      <c r="I3" s="86"/>
      <c r="J3" s="86"/>
      <c r="K3" s="87"/>
    </row>
    <row r="4" spans="1:11" ht="15.75" thickBot="1">
      <c r="A4" s="38" t="s">
        <v>21</v>
      </c>
      <c r="D4" s="54" t="s">
        <v>12</v>
      </c>
      <c r="E4" s="31">
        <f>PRODUCT(E13,E12)</f>
        <v>50</v>
      </c>
      <c r="F4" s="32" t="s">
        <v>0</v>
      </c>
      <c r="G4" s="82" t="s">
        <v>25</v>
      </c>
      <c r="H4" s="83"/>
      <c r="I4" s="84"/>
      <c r="J4" s="26">
        <f>B15</f>
        <v>50</v>
      </c>
      <c r="K4" s="1"/>
    </row>
    <row r="5" spans="3:13" ht="15.75" thickBot="1">
      <c r="C5" s="88" t="s">
        <v>33</v>
      </c>
      <c r="D5" s="89"/>
      <c r="E5" s="30">
        <f>B10-1</f>
        <v>19</v>
      </c>
      <c r="F5" s="8" t="s">
        <v>1</v>
      </c>
      <c r="G5" s="1"/>
      <c r="H5" s="1"/>
      <c r="I5" s="1"/>
      <c r="J5" s="1"/>
      <c r="K5" s="51"/>
      <c r="L5" s="52" t="s">
        <v>31</v>
      </c>
      <c r="M5" s="53">
        <f>B10-1</f>
        <v>19</v>
      </c>
    </row>
    <row r="6" spans="1:11" ht="14.25">
      <c r="A6" s="42" t="s">
        <v>29</v>
      </c>
      <c r="D6" s="55"/>
      <c r="E6" s="12"/>
      <c r="F6" s="1"/>
      <c r="G6" s="79" t="s">
        <v>22</v>
      </c>
      <c r="H6" s="80"/>
      <c r="I6" s="81"/>
      <c r="J6" s="3">
        <v>1.96</v>
      </c>
      <c r="K6" s="1"/>
    </row>
    <row r="7" spans="1:11" ht="15">
      <c r="A7" s="42" t="s">
        <v>37</v>
      </c>
      <c r="D7" s="2" t="s">
        <v>13</v>
      </c>
      <c r="E7" s="12">
        <f>1-E3</f>
        <v>0.4736842105263158</v>
      </c>
      <c r="F7" s="1"/>
      <c r="G7" s="1"/>
      <c r="H7" s="1"/>
      <c r="I7" s="1"/>
      <c r="J7" s="1"/>
      <c r="K7" s="1"/>
    </row>
    <row r="8" spans="1:11" ht="15" thickBot="1">
      <c r="A8" s="90" t="s">
        <v>39</v>
      </c>
      <c r="B8" s="90"/>
      <c r="C8" s="91"/>
      <c r="D8" s="7"/>
      <c r="E8" s="3"/>
      <c r="F8" s="1"/>
      <c r="G8" s="79" t="s">
        <v>23</v>
      </c>
      <c r="H8" s="80"/>
      <c r="I8" s="81"/>
      <c r="J8" s="3">
        <v>2.58</v>
      </c>
      <c r="K8" s="1"/>
    </row>
    <row r="9" spans="1:11" ht="15" thickBot="1">
      <c r="A9" s="41"/>
      <c r="D9" s="43" t="s">
        <v>16</v>
      </c>
      <c r="E9" s="21"/>
      <c r="F9" s="7"/>
      <c r="G9" s="1"/>
      <c r="H9" s="1"/>
      <c r="I9" s="1"/>
      <c r="J9" s="1"/>
      <c r="K9" s="1"/>
    </row>
    <row r="10" spans="1:11" ht="15.75" thickBot="1">
      <c r="A10" s="42" t="s">
        <v>40</v>
      </c>
      <c r="B10" s="39">
        <v>20</v>
      </c>
      <c r="D10" s="22" t="s">
        <v>15</v>
      </c>
      <c r="E10" s="33">
        <f>PRODUCT(E22,E12)</f>
        <v>22.451580792878257</v>
      </c>
      <c r="F10" s="32" t="s">
        <v>0</v>
      </c>
      <c r="G10" s="25" t="s">
        <v>26</v>
      </c>
      <c r="H10" s="26">
        <f>B18</f>
        <v>22.451580792878257</v>
      </c>
      <c r="I10" s="23">
        <f>SUM(E4+E10)</f>
        <v>72.45158079287826</v>
      </c>
      <c r="J10" s="1"/>
      <c r="K10" s="1"/>
    </row>
    <row r="11" spans="1:11" ht="15" thickBot="1">
      <c r="A11" s="40"/>
      <c r="D11" s="20" t="s">
        <v>2</v>
      </c>
      <c r="E11" s="11">
        <v>-1</v>
      </c>
      <c r="F11" s="8"/>
      <c r="G11" s="1"/>
      <c r="H11" s="1"/>
      <c r="I11" s="7"/>
      <c r="J11" s="7"/>
      <c r="K11" s="1"/>
    </row>
    <row r="12" spans="1:11" ht="15.75" thickBot="1">
      <c r="A12" s="42" t="s">
        <v>41</v>
      </c>
      <c r="B12" s="39">
        <v>10</v>
      </c>
      <c r="D12" s="4" t="s">
        <v>6</v>
      </c>
      <c r="E12" s="3">
        <v>100</v>
      </c>
      <c r="F12" s="1"/>
      <c r="G12" s="68" t="s">
        <v>18</v>
      </c>
      <c r="H12" s="69"/>
      <c r="I12" s="34">
        <f>SUM(J4,H10)</f>
        <v>72.45158079287826</v>
      </c>
      <c r="J12" s="32" t="s">
        <v>0</v>
      </c>
      <c r="K12" s="6"/>
    </row>
    <row r="13" spans="1:11" ht="15.75" thickBot="1">
      <c r="A13" s="92" t="s">
        <v>42</v>
      </c>
      <c r="D13" s="16" t="s">
        <v>5</v>
      </c>
      <c r="E13" s="5">
        <f>E2/B10</f>
        <v>0.5</v>
      </c>
      <c r="F13" s="1"/>
      <c r="G13" s="24"/>
      <c r="H13" s="24"/>
      <c r="I13" s="27"/>
      <c r="J13" s="27"/>
      <c r="K13" s="1"/>
    </row>
    <row r="14" spans="1:11" ht="15" thickBot="1">
      <c r="A14" s="41"/>
      <c r="D14" s="1"/>
      <c r="E14" s="3"/>
      <c r="F14" s="1"/>
      <c r="G14" s="68" t="s">
        <v>19</v>
      </c>
      <c r="H14" s="69"/>
      <c r="I14" s="35">
        <f>J4-H10</f>
        <v>27.548419207121743</v>
      </c>
      <c r="J14" s="32" t="s">
        <v>0</v>
      </c>
      <c r="K14" s="6"/>
    </row>
    <row r="15" spans="1:11" ht="15.75" thickBot="1">
      <c r="A15" s="42" t="s">
        <v>43</v>
      </c>
      <c r="B15" s="44">
        <f>E4</f>
        <v>50</v>
      </c>
      <c r="C15" s="45" t="s">
        <v>0</v>
      </c>
      <c r="D15" s="6" t="s">
        <v>11</v>
      </c>
      <c r="E15" s="3">
        <f>PRODUCT(E3,E7)</f>
        <v>0.24930747922437674</v>
      </c>
      <c r="F15" s="1"/>
      <c r="G15" s="1"/>
      <c r="H15" s="1"/>
      <c r="I15" s="8"/>
      <c r="J15" s="8"/>
      <c r="K15" s="1"/>
    </row>
    <row r="16" spans="4:11" ht="14.25">
      <c r="D16" s="1"/>
      <c r="E16" s="3"/>
      <c r="F16" s="1"/>
      <c r="G16" s="1"/>
      <c r="H16" s="1"/>
      <c r="I16" s="1"/>
      <c r="J16" s="1"/>
      <c r="K16" s="1"/>
    </row>
    <row r="17" spans="1:11" ht="15.75" thickBot="1">
      <c r="A17" s="41"/>
      <c r="D17" s="15" t="s">
        <v>14</v>
      </c>
      <c r="E17" s="3">
        <f>E15/E5</f>
        <v>0.013121446274967197</v>
      </c>
      <c r="F17" s="65" t="s">
        <v>32</v>
      </c>
      <c r="G17" s="66"/>
      <c r="H17" s="66"/>
      <c r="I17" s="67"/>
      <c r="J17" s="1"/>
      <c r="K17" s="1"/>
    </row>
    <row r="18" spans="1:11" ht="15.75" thickBot="1">
      <c r="A18" s="42" t="s">
        <v>27</v>
      </c>
      <c r="B18" s="46">
        <f>E10</f>
        <v>22.451580792878257</v>
      </c>
      <c r="D18" s="7"/>
      <c r="E18" s="3"/>
      <c r="F18" s="1"/>
      <c r="G18" s="1"/>
      <c r="H18" s="1"/>
      <c r="I18" s="1"/>
      <c r="J18" s="1"/>
      <c r="K18" s="1"/>
    </row>
    <row r="19" spans="1:11" ht="14.25">
      <c r="A19" s="41"/>
      <c r="D19" s="10" t="s">
        <v>3</v>
      </c>
      <c r="E19" s="9"/>
      <c r="G19" s="1"/>
      <c r="H19" s="1"/>
      <c r="I19" s="1"/>
      <c r="J19" s="1"/>
      <c r="K19" s="1"/>
    </row>
    <row r="20" spans="1:11" ht="15.75" thickBot="1">
      <c r="A20" s="47" t="s">
        <v>28</v>
      </c>
      <c r="B20" s="49">
        <f>I14</f>
        <v>27.548419207121743</v>
      </c>
      <c r="C20" s="50">
        <f>I12</f>
        <v>72.45158079287826</v>
      </c>
      <c r="D20" s="48" t="s">
        <v>7</v>
      </c>
      <c r="E20" s="17">
        <f>SQRT(E17)</f>
        <v>0.11454888159631764</v>
      </c>
      <c r="F20" s="58" t="s">
        <v>17</v>
      </c>
      <c r="G20" s="59"/>
      <c r="H20" s="59"/>
      <c r="I20" s="60"/>
      <c r="J20" s="1"/>
      <c r="K20" s="1"/>
    </row>
    <row r="21" spans="4:11" ht="15" thickBot="1">
      <c r="D21" s="19" t="s">
        <v>8</v>
      </c>
      <c r="E21" s="18">
        <f>PRODUCT(E20,J8)</f>
        <v>0.29553611451849954</v>
      </c>
      <c r="F21" s="58" t="s">
        <v>17</v>
      </c>
      <c r="G21" s="59"/>
      <c r="H21" s="59"/>
      <c r="I21" s="60"/>
      <c r="J21" s="1"/>
      <c r="K21" s="1"/>
    </row>
    <row r="22" spans="4:11" ht="15" thickBot="1">
      <c r="D22" s="36" t="s">
        <v>9</v>
      </c>
      <c r="E22" s="37">
        <f>PRODUCT(E20,J6)</f>
        <v>0.22451580792878256</v>
      </c>
      <c r="F22" s="61" t="s">
        <v>17</v>
      </c>
      <c r="G22" s="62"/>
      <c r="H22" s="62"/>
      <c r="I22" s="63"/>
      <c r="J22" s="1"/>
      <c r="K22" s="1"/>
    </row>
    <row r="23" spans="4:11" ht="14.25">
      <c r="D23" s="8"/>
      <c r="E23" s="8"/>
      <c r="F23" s="8"/>
      <c r="G23" s="1"/>
      <c r="H23" s="1"/>
      <c r="I23" s="1"/>
      <c r="J23" s="1"/>
      <c r="K23" s="1"/>
    </row>
    <row r="24" spans="4:11" ht="14.25">
      <c r="D24" s="1"/>
      <c r="E24" s="1"/>
      <c r="F24" s="1"/>
      <c r="G24" s="1"/>
      <c r="H24" s="1"/>
      <c r="I24" s="1"/>
      <c r="J24" s="1"/>
      <c r="K24" s="1"/>
    </row>
  </sheetData>
  <sheetProtection/>
  <mergeCells count="17">
    <mergeCell ref="A1:B1"/>
    <mergeCell ref="M1:P1"/>
    <mergeCell ref="D1:E1"/>
    <mergeCell ref="F1:K1"/>
    <mergeCell ref="G6:I6"/>
    <mergeCell ref="G8:I8"/>
    <mergeCell ref="G4:I4"/>
    <mergeCell ref="H3:K3"/>
    <mergeCell ref="C5:D5"/>
    <mergeCell ref="A8:C8"/>
    <mergeCell ref="F20:I20"/>
    <mergeCell ref="F21:I21"/>
    <mergeCell ref="F22:I22"/>
    <mergeCell ref="H2:J2"/>
    <mergeCell ref="F17:I17"/>
    <mergeCell ref="G12:H12"/>
    <mergeCell ref="G14:H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2017-07-22T16:57:09Z</dcterms:modified>
  <cp:category/>
  <cp:version/>
  <cp:contentType/>
  <cp:contentStatus/>
</cp:coreProperties>
</file>